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G9" i="3" l="1"/>
  <c r="BE9" i="3"/>
  <c r="BD9" i="3"/>
  <c r="BC9" i="3"/>
  <c r="BB9" i="3"/>
  <c r="O9" i="3"/>
  <c r="AD9" i="3"/>
  <c r="BG8" i="3"/>
  <c r="N9" i="3" s="1"/>
  <c r="B15" i="2" l="1"/>
  <c r="AB9" i="3"/>
  <c r="G9" i="3"/>
  <c r="AL9" i="3" l="1"/>
  <c r="H9" i="3"/>
  <c r="C9" i="3"/>
  <c r="AZ9" i="3"/>
  <c r="AP9" i="3"/>
  <c r="AH9" i="3"/>
  <c r="L9" i="3"/>
  <c r="AX9" i="3"/>
  <c r="AF9" i="3"/>
  <c r="AE9" i="3"/>
  <c r="F9" i="3"/>
  <c r="AY9" i="3"/>
  <c r="AO9" i="3"/>
  <c r="AG9" i="3"/>
  <c r="K9" i="3"/>
  <c r="B9" i="3"/>
  <c r="R9" i="3"/>
  <c r="E9" i="3"/>
  <c r="BF9" i="3"/>
  <c r="AS9" i="3"/>
  <c r="P9" i="3"/>
  <c r="M9" i="3"/>
  <c r="AM9" i="3"/>
  <c r="D9" i="3"/>
  <c r="BA9" i="3"/>
  <c r="AI9" i="3"/>
  <c r="V9" i="3"/>
  <c r="Z9" i="3"/>
  <c r="W9" i="3"/>
  <c r="T9" i="3"/>
  <c r="X9" i="3"/>
  <c r="U9" i="3"/>
  <c r="Y9" i="3"/>
  <c r="AJ9" i="3"/>
  <c r="AR9" i="3"/>
  <c r="AW9" i="3"/>
  <c r="I9" i="3"/>
  <c r="Q9" i="3"/>
  <c r="AA9" i="3"/>
  <c r="AK9" i="3"/>
  <c r="AT9" i="3"/>
  <c r="J9" i="3"/>
  <c r="S9" i="3"/>
  <c r="AC9" i="3"/>
  <c r="AN9" i="3"/>
  <c r="AU9" i="3"/>
  <c r="AQ9" i="3"/>
  <c r="AV9" i="3"/>
</calcChain>
</file>

<file path=xl/sharedStrings.xml><?xml version="1.0" encoding="utf-8"?>
<sst xmlns="http://schemas.openxmlformats.org/spreadsheetml/2006/main" count="103" uniqueCount="99">
  <si>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</si>
  <si>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</si>
  <si>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</si>
  <si>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</si>
  <si>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</si>
  <si>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</si>
  <si>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</si>
  <si>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</si>
  <si>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</si>
  <si>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</si>
  <si>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жалоб</t>
  </si>
  <si>
    <t>Поступило за предыдущий отчетный месяц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</si>
  <si>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</si>
  <si>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</si>
  <si>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</si>
  <si>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</si>
  <si>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</si>
  <si>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</si>
  <si>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</si>
  <si>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</si>
  <si>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 Шебекино</t>
  </si>
  <si>
    <t>Оборона, безопасность</t>
  </si>
  <si>
    <t>нет значения</t>
  </si>
  <si>
    <t>Экономика</t>
  </si>
  <si>
    <t>Социальная сфера</t>
  </si>
  <si>
    <t>Новотаволжанская территория</t>
  </si>
  <si>
    <t>Разное</t>
  </si>
  <si>
    <t>Графовская территория</t>
  </si>
  <si>
    <t>Белянская территория</t>
  </si>
  <si>
    <t>Шебекинский муниципальный округ</t>
  </si>
  <si>
    <t>Результаты рассмотрения обращений  за отчетный месяц 2025 года</t>
  </si>
  <si>
    <t>заявлений</t>
  </si>
  <si>
    <t>Муромская территория</t>
  </si>
  <si>
    <t>Первоцепляевская территория</t>
  </si>
  <si>
    <t>г. Белгород</t>
  </si>
  <si>
    <t>Вознесеновская территория</t>
  </si>
  <si>
    <t>(0005.0005.0056.1149) Оплата жилищно-коммунальных услуг (ЖКХ), взносов в Фонд капитального ремонта</t>
  </si>
  <si>
    <t>(0005.0005.0056.1152) Эксплуатация и ремонт частного жилищного фонда (приватизированные жилые помещения в многоквартирных домах, индивидуальные жилые дома)</t>
  </si>
  <si>
    <t>(0005.0005.0056.1161) Несанкционированная свалка мусора, биоотходы</t>
  </si>
  <si>
    <t>(12Т) Выплата компенсации за автомобиль в связи с обстрелом</t>
  </si>
  <si>
    <t>(18Т) Земельные отношения, кадастровая стоимость, кадастровый учет</t>
  </si>
  <si>
    <t>(21Т) Капитальный ремонт МКД</t>
  </si>
  <si>
    <t>(29Т) Личный прием</t>
  </si>
  <si>
    <t>(31Т) Обеспечение граждан жильем</t>
  </si>
  <si>
    <t>(34Т) Образование</t>
  </si>
  <si>
    <t>(48Т) Помощь пострадавшим приграничных территорий</t>
  </si>
  <si>
    <t>(61Т) Строительство и ремонт дорог</t>
  </si>
  <si>
    <t>(65Т) Торговля, права потребителей</t>
  </si>
  <si>
    <t>66Т) Транспортное обслуживание населения</t>
  </si>
  <si>
    <t>(73Т) Устранение последствий обстрелов</t>
  </si>
  <si>
    <t>(77Т) Электроснабжение</t>
  </si>
  <si>
    <t>(8Т) Вопросы, связанные с проведением СВО</t>
  </si>
  <si>
    <t>дан ответ автору</t>
  </si>
  <si>
    <t>Предоставлении информации</t>
  </si>
  <si>
    <t>73Т) Устранение последствий обстрелов</t>
  </si>
  <si>
    <t>(70Т) Уличное освещение</t>
  </si>
  <si>
    <t>(0001.0001.0006.0013) Права и свободы человека и гражданина</t>
  </si>
  <si>
    <t xml:space="preserve">(0002.0007.0072.0285) Компенсационные выплаты за утраченное имущество, за ущерб от стихийных бедствий, в том числе жилье
(0002.0007.0072.0285) Компенсационные выплаты за утраченное имущество, за ущерб от стихийных бедствий, в том числе жилье
</t>
  </si>
  <si>
    <t>0002.0007.0074.0312)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</si>
  <si>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(0002.0014.0143.0390) Лечение и оказание медицинской помощи</t>
  </si>
  <si>
    <t>0003.0008.0086.0538) Налоговые преференции и льготы физическим лицам</t>
  </si>
  <si>
    <t>(0003.0009.0097.0698) Организация условий и мест для детского отдыха и досуга (детских и спортивных площадок)</t>
  </si>
  <si>
    <t>(0003.0009.0099.0733) Транспортное обслуживание населения, пассажирские перевозки</t>
  </si>
  <si>
    <t>(0003.0011.0126.0861) Охрана и защита лесов</t>
  </si>
  <si>
    <t>(0004.0016.0000.0000) Безопасность и охрана правопорядка</t>
  </si>
  <si>
    <t>(0004.0016.0159.0000) Общие положения в сфере обеспечения безопасности государства, общества и личности</t>
  </si>
  <si>
    <t>(0004.0018.0000.0000) Правосудие</t>
  </si>
  <si>
    <t>(0005.0005.0000.0000) Жилище</t>
  </si>
  <si>
    <t>(0005.0005.0055.0000) 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</si>
  <si>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(0005.0005.0055.1123) Несвоевременное предоставление благоустроенного жилого помещения в связи с признанием жилья аварийным</t>
  </si>
  <si>
    <t>(0005.0005.0056.0000) Коммунальное хозяйство</t>
  </si>
  <si>
    <t>(0005.0005.0056.1147) Коммунально-бытовое хозяйство и предоставление услуг в условиях рынка</t>
  </si>
  <si>
    <t>(0005.0005.0056.1163) Субсидии, компенсации и иные меры социальной поддержки при оплате жилого помещения и коммунальных услуг</t>
  </si>
  <si>
    <t>(0005.0005.0056.1168)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</si>
  <si>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(0005.0005.0057.0000) Оплата строительства, содержания и ремонта жилья (кредиты, компенсации, субсидии, льготы)</t>
  </si>
  <si>
    <t>(0005.0005.0057.1176) Государственные жилищные сертификаты</t>
  </si>
  <si>
    <t>(0005.0005.0062.1187) Гостиничное хозяйство</t>
  </si>
  <si>
    <t>13Т) Выплаты военнослужащим</t>
  </si>
  <si>
    <t>15Т) Единовременные выплаты в приграничных районах (список оперштаба)</t>
  </si>
  <si>
    <t>(1Т) Безопасность дорожного движения</t>
  </si>
  <si>
    <t>(24Т) Критика ОИВ, ОМСУ области</t>
  </si>
  <si>
    <t>(33Т) Не обращение</t>
  </si>
  <si>
    <t>(3Т) Благоустройство территорий</t>
  </si>
  <si>
    <t>(41Т) Отправка детей в лагерь</t>
  </si>
  <si>
    <t>(43Т) Переселение из аварийного жилья</t>
  </si>
  <si>
    <t>(49Т) Помощь семьям военнослужащих</t>
  </si>
  <si>
    <t>(50Т) Предоставление жилья в связи с утратой из-за обстрелов/ отселением</t>
  </si>
  <si>
    <t>(52Т) Работа медицинских учреждений</t>
  </si>
  <si>
    <t>(57Т) Связь, интернет</t>
  </si>
  <si>
    <t>(59Т) Социальное обеспечение населения</t>
  </si>
  <si>
    <t>(64Т) Тарифы на ЖКУ, оплата ЖКУ</t>
  </si>
  <si>
    <t>(75ТО) Компенсация арендной платы за квартиру</t>
  </si>
  <si>
    <t>(благ) Благодарность</t>
  </si>
  <si>
    <t>Количество обращений, поступивших в администрацию Шебекинского  муниципального округа за июнь 2025 года</t>
  </si>
  <si>
    <t>не обращение</t>
  </si>
  <si>
    <t xml:space="preserve">Масловопристанская территория </t>
  </si>
  <si>
    <t>Купинская территория</t>
  </si>
  <si>
    <t>Большегородищенская территория</t>
  </si>
  <si>
    <t>Количество обращений, поступивших в администрацию Шебекинского муниципального округа  за  июнь 2025 года с распределением по поселениям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</si>
</sst>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FF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textRotation="90" wrapText="1"/>
    </xf>
    <xf numFmtId="0" fontId="15" fillId="0" borderId="1" xfId="2" applyFont="1" applyBorder="1" applyAlignment="1">
      <alignment textRotation="90" wrapText="1"/>
    </xf>
    <xf numFmtId="0" fontId="5" fillId="0" borderId="1" xfId="0" applyFont="1" applyBorder="1" applyAlignment="1">
      <alignment horizontal="right" wrapText="1"/>
    </xf>
    <xf numFmtId="2" fontId="7" fillId="0" borderId="1" xfId="0" applyNumberFormat="1" applyFont="1" applyBorder="1"/>
    <xf numFmtId="0" fontId="11" fillId="0" borderId="0" xfId="2" applyAlignment="1">
      <alignment textRotation="90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5" fillId="0" borderId="1" xfId="3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textRotation="90" wrapText="1"/>
    </xf>
    <xf numFmtId="10" fontId="12" fillId="0" borderId="1" xfId="3" applyNumberFormat="1" applyFont="1" applyBorder="1"/>
    <xf numFmtId="0" fontId="7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2" defaultPivotStyle="PivotStyleLight16"/>
  <colors>
    <mruColors>
      <color rgb="FF0000FF"/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="120" zoomScaleNormal="120" workbookViewId="0">
      <selection activeCell="D16" sqref="D16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43" t="s">
        <v>93</v>
      </c>
      <c r="B1" s="43"/>
      <c r="C1" s="43"/>
    </row>
    <row r="2" spans="1:3" ht="23.25" customHeight="1" thickBot="1" x14ac:dyDescent="0.3">
      <c r="A2" s="43"/>
      <c r="B2" s="43"/>
      <c r="C2" s="43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1" customFormat="1" ht="31.5" customHeight="1" thickTop="1" thickBot="1" x14ac:dyDescent="0.35">
      <c r="A6" s="45" t="s">
        <v>11</v>
      </c>
      <c r="B6" s="46"/>
      <c r="C6" s="16">
        <v>257</v>
      </c>
    </row>
    <row r="7" spans="1:3" s="1" customFormat="1" ht="15" customHeight="1" thickTop="1" thickBot="1" x14ac:dyDescent="0.35">
      <c r="A7" s="47" t="s">
        <v>18</v>
      </c>
      <c r="B7" s="10" t="s">
        <v>6</v>
      </c>
      <c r="C7" s="16">
        <v>257</v>
      </c>
    </row>
    <row r="8" spans="1:3" s="1" customFormat="1" ht="15" customHeight="1" thickTop="1" thickBot="1" x14ac:dyDescent="0.35">
      <c r="A8" s="48"/>
      <c r="B8" s="11" t="s">
        <v>7</v>
      </c>
      <c r="C8" s="16">
        <v>59</v>
      </c>
    </row>
    <row r="9" spans="1:3" s="1" customFormat="1" ht="33" customHeight="1" thickTop="1" thickBot="1" x14ac:dyDescent="0.35">
      <c r="A9" s="48"/>
      <c r="B9" s="11" t="s">
        <v>8</v>
      </c>
      <c r="C9" s="16">
        <v>25</v>
      </c>
    </row>
    <row r="10" spans="1:3" s="1" customFormat="1" ht="15" customHeight="1" thickTop="1" thickBot="1" x14ac:dyDescent="0.35">
      <c r="A10" s="48"/>
      <c r="B10" s="11" t="s">
        <v>9</v>
      </c>
      <c r="C10" s="16">
        <v>173</v>
      </c>
    </row>
    <row r="11" spans="1:3" s="1" customFormat="1" ht="20.25" thickTop="1" thickBot="1" x14ac:dyDescent="0.35">
      <c r="A11" s="48"/>
      <c r="B11" s="12" t="s">
        <v>31</v>
      </c>
      <c r="C11" s="16">
        <v>251</v>
      </c>
    </row>
    <row r="12" spans="1:3" s="1" customFormat="1" ht="20.25" thickTop="1" thickBot="1" x14ac:dyDescent="0.35">
      <c r="A12" s="48"/>
      <c r="B12" s="12" t="s">
        <v>10</v>
      </c>
      <c r="C12" s="16">
        <v>5</v>
      </c>
    </row>
    <row r="13" spans="1:3" s="1" customFormat="1" ht="20.25" thickTop="1" thickBot="1" x14ac:dyDescent="0.35">
      <c r="A13" s="48"/>
      <c r="B13" s="12" t="s">
        <v>94</v>
      </c>
      <c r="C13" s="16">
        <v>1</v>
      </c>
    </row>
    <row r="14" spans="1:3" s="2" customFormat="1" ht="20.25" thickTop="1" thickBot="1" x14ac:dyDescent="0.35">
      <c r="A14" s="48"/>
      <c r="B14" s="13" t="s">
        <v>4</v>
      </c>
      <c r="C14" s="16">
        <v>152</v>
      </c>
    </row>
    <row r="15" spans="1:3" s="1" customFormat="1" ht="20.25" thickTop="1" thickBot="1" x14ac:dyDescent="0.35">
      <c r="A15" s="48"/>
      <c r="B15" s="13" t="s">
        <v>5</v>
      </c>
      <c r="C15" s="16">
        <v>105</v>
      </c>
    </row>
    <row r="16" spans="1:3" s="1" customFormat="1" ht="20.25" thickTop="1" thickBot="1" x14ac:dyDescent="0.35">
      <c r="A16" s="48"/>
      <c r="B16" s="14" t="s">
        <v>17</v>
      </c>
      <c r="C16" s="16">
        <v>0</v>
      </c>
    </row>
    <row r="17" spans="1:3" s="1" customFormat="1" ht="41.25" customHeight="1" thickTop="1" thickBot="1" x14ac:dyDescent="0.35">
      <c r="A17" s="49"/>
      <c r="B17" s="15" t="s">
        <v>19</v>
      </c>
      <c r="C17" s="18">
        <v>0</v>
      </c>
    </row>
    <row r="18" spans="1:3" s="1" customFormat="1" ht="28.5" customHeight="1" thickTop="1" thickBot="1" x14ac:dyDescent="0.35">
      <c r="A18" s="44" t="s">
        <v>30</v>
      </c>
      <c r="B18" s="17" t="s">
        <v>1</v>
      </c>
      <c r="C18" s="16">
        <v>16</v>
      </c>
    </row>
    <row r="19" spans="1:3" s="1" customFormat="1" ht="20.25" customHeight="1" thickTop="1" thickBot="1" x14ac:dyDescent="0.35">
      <c r="A19" s="44"/>
      <c r="B19" s="14" t="s">
        <v>2</v>
      </c>
      <c r="C19" s="16">
        <v>3</v>
      </c>
    </row>
    <row r="20" spans="1:3" s="1" customFormat="1" ht="20.25" customHeight="1" thickTop="1" thickBot="1" x14ac:dyDescent="0.35">
      <c r="A20" s="44"/>
      <c r="B20" s="15" t="s">
        <v>53</v>
      </c>
      <c r="C20" s="42">
        <v>3</v>
      </c>
    </row>
    <row r="21" spans="1:3" s="1" customFormat="1" ht="24" customHeight="1" thickTop="1" thickBot="1" x14ac:dyDescent="0.35">
      <c r="A21" s="44"/>
      <c r="B21" s="14" t="s">
        <v>3</v>
      </c>
      <c r="C21" s="16">
        <v>77</v>
      </c>
    </row>
    <row r="22" spans="1:3" s="1" customFormat="1" ht="24" customHeight="1" thickTop="1" thickBot="1" x14ac:dyDescent="0.35">
      <c r="A22" s="44"/>
      <c r="B22" s="14" t="s">
        <v>52</v>
      </c>
      <c r="C22" s="16">
        <v>5</v>
      </c>
    </row>
    <row r="23" spans="1:3" ht="15.75" thickTop="1" x14ac:dyDescent="0.25"/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13" workbookViewId="0">
      <selection sqref="A1:B1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50" t="s">
        <v>98</v>
      </c>
      <c r="B1" s="50"/>
    </row>
    <row r="2" spans="1:2" ht="46.5" customHeight="1" x14ac:dyDescent="0.25">
      <c r="A2" s="3" t="s">
        <v>29</v>
      </c>
      <c r="B2" s="3" t="s">
        <v>0</v>
      </c>
    </row>
    <row r="3" spans="1:2" ht="38.25" customHeight="1" x14ac:dyDescent="0.3">
      <c r="A3" s="21" t="s">
        <v>20</v>
      </c>
      <c r="B3" s="19">
        <v>78</v>
      </c>
    </row>
    <row r="4" spans="1:2" ht="37.5" customHeight="1" x14ac:dyDescent="0.3">
      <c r="A4" s="20" t="s">
        <v>33</v>
      </c>
      <c r="B4" s="19">
        <v>2</v>
      </c>
    </row>
    <row r="5" spans="1:2" ht="37.5" customHeight="1" x14ac:dyDescent="0.3">
      <c r="A5" s="20" t="s">
        <v>27</v>
      </c>
      <c r="B5" s="19">
        <v>3</v>
      </c>
    </row>
    <row r="6" spans="1:2" ht="37.5" customHeight="1" x14ac:dyDescent="0.3">
      <c r="A6" s="20" t="s">
        <v>95</v>
      </c>
      <c r="B6" s="19">
        <v>3</v>
      </c>
    </row>
    <row r="7" spans="1:2" ht="37.5" customHeight="1" x14ac:dyDescent="0.3">
      <c r="A7" s="20" t="s">
        <v>34</v>
      </c>
      <c r="B7" s="19">
        <v>8</v>
      </c>
    </row>
    <row r="8" spans="1:2" ht="37.5" customHeight="1" x14ac:dyDescent="0.3">
      <c r="A8" s="20" t="s">
        <v>28</v>
      </c>
      <c r="B8" s="19">
        <v>5</v>
      </c>
    </row>
    <row r="9" spans="1:2" ht="37.5" customHeight="1" x14ac:dyDescent="0.3">
      <c r="A9" s="20" t="s">
        <v>35</v>
      </c>
      <c r="B9" s="19">
        <v>8</v>
      </c>
    </row>
    <row r="10" spans="1:2" ht="37.5" customHeight="1" x14ac:dyDescent="0.3">
      <c r="A10" s="20" t="s">
        <v>32</v>
      </c>
      <c r="B10" s="19">
        <v>2</v>
      </c>
    </row>
    <row r="11" spans="1:2" ht="37.5" customHeight="1" x14ac:dyDescent="0.3">
      <c r="A11" s="20" t="s">
        <v>97</v>
      </c>
      <c r="B11" s="19">
        <v>1</v>
      </c>
    </row>
    <row r="12" spans="1:2" ht="37.5" customHeight="1" x14ac:dyDescent="0.3">
      <c r="A12" s="20" t="s">
        <v>96</v>
      </c>
      <c r="B12" s="19">
        <v>1</v>
      </c>
    </row>
    <row r="13" spans="1:2" ht="37.5" customHeight="1" x14ac:dyDescent="0.3">
      <c r="A13" s="20" t="s">
        <v>25</v>
      </c>
      <c r="B13" s="19">
        <v>11</v>
      </c>
    </row>
    <row r="14" spans="1:2" ht="36.75" customHeight="1" x14ac:dyDescent="0.3">
      <c r="A14" s="20" t="s">
        <v>22</v>
      </c>
      <c r="B14" s="19">
        <v>135</v>
      </c>
    </row>
    <row r="15" spans="1:2" ht="38.25" customHeight="1" x14ac:dyDescent="0.3">
      <c r="A15" s="20" t="s">
        <v>29</v>
      </c>
      <c r="B15" s="19">
        <f>SUM(B3:B14)</f>
        <v>257</v>
      </c>
    </row>
    <row r="16" spans="1:2" ht="18.75" x14ac:dyDescent="0.3">
      <c r="A16" s="20"/>
      <c r="B16" s="1"/>
    </row>
    <row r="17" spans="1:1" ht="18.75" x14ac:dyDescent="0.3">
      <c r="A17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opLeftCell="AB7" zoomScaleNormal="100" workbookViewId="0">
      <selection activeCell="B9" sqref="B9:BG9"/>
    </sheetView>
  </sheetViews>
  <sheetFormatPr defaultRowHeight="15" x14ac:dyDescent="0.25"/>
  <cols>
    <col min="1" max="1" width="17.85546875" customWidth="1"/>
    <col min="2" max="2" width="17" customWidth="1"/>
    <col min="3" max="3" width="11.85546875" customWidth="1"/>
    <col min="4" max="4" width="8" customWidth="1"/>
    <col min="5" max="5" width="8.28515625" customWidth="1"/>
    <col min="6" max="6" width="7.7109375" customWidth="1"/>
    <col min="7" max="7" width="6.85546875" customWidth="1"/>
    <col min="8" max="8" width="7.5703125" customWidth="1"/>
    <col min="9" max="9" width="6" customWidth="1"/>
    <col min="10" max="10" width="7.5703125" customWidth="1"/>
    <col min="11" max="11" width="8.28515625" customWidth="1"/>
    <col min="12" max="12" width="7.85546875" customWidth="1"/>
    <col min="13" max="16" width="7.42578125" customWidth="1"/>
    <col min="17" max="17" width="8" customWidth="1"/>
    <col min="18" max="18" width="8.42578125" customWidth="1"/>
    <col min="19" max="19" width="6.28515625" customWidth="1"/>
    <col min="20" max="20" width="6.42578125" customWidth="1"/>
    <col min="21" max="21" width="6" customWidth="1"/>
    <col min="22" max="22" width="6.28515625" customWidth="1"/>
    <col min="23" max="23" width="6.42578125" customWidth="1"/>
    <col min="24" max="24" width="6.5703125" customWidth="1"/>
    <col min="25" max="25" width="7.5703125" customWidth="1"/>
    <col min="26" max="26" width="6.42578125" customWidth="1"/>
    <col min="27" max="27" width="7.7109375" customWidth="1"/>
    <col min="28" max="28" width="7.28515625" customWidth="1"/>
    <col min="29" max="29" width="7" customWidth="1"/>
    <col min="30" max="30" width="7.85546875" customWidth="1"/>
    <col min="31" max="31" width="6.7109375" customWidth="1"/>
    <col min="32" max="32" width="6.5703125" customWidth="1"/>
    <col min="33" max="33" width="5.85546875" customWidth="1"/>
    <col min="34" max="34" width="9.7109375" customWidth="1"/>
    <col min="35" max="35" width="6.28515625" customWidth="1"/>
    <col min="36" max="36" width="10.7109375" customWidth="1"/>
    <col min="37" max="37" width="7.7109375" customWidth="1"/>
    <col min="38" max="38" width="6.140625" customWidth="1"/>
    <col min="39" max="39" width="7.28515625" customWidth="1"/>
    <col min="40" max="40" width="8.140625" customWidth="1"/>
    <col min="41" max="41" width="10.7109375" customWidth="1"/>
    <col min="42" max="42" width="8.140625" customWidth="1"/>
    <col min="43" max="43" width="11.7109375" customWidth="1"/>
    <col min="44" max="44" width="8.42578125" customWidth="1"/>
    <col min="45" max="45" width="7.42578125" customWidth="1"/>
    <col min="46" max="46" width="8.28515625" customWidth="1"/>
    <col min="47" max="47" width="7.28515625" customWidth="1"/>
    <col min="48" max="48" width="7.85546875" customWidth="1"/>
    <col min="49" max="50" width="6.28515625" customWidth="1"/>
    <col min="51" max="51" width="6.85546875" customWidth="1"/>
    <col min="52" max="52" width="6" customWidth="1"/>
    <col min="53" max="53" width="6.28515625" customWidth="1"/>
    <col min="54" max="54" width="9.28515625" customWidth="1"/>
    <col min="55" max="55" width="6.28515625" customWidth="1"/>
    <col min="56" max="56" width="9.5703125" customWidth="1"/>
    <col min="57" max="58" width="6.28515625" customWidth="1"/>
    <col min="59" max="59" width="21.28515625" customWidth="1"/>
  </cols>
  <sheetData>
    <row r="1" spans="1:60" s="1" customFormat="1" ht="36.75" customHeight="1" x14ac:dyDescent="0.3"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</row>
    <row r="2" spans="1:60" s="1" customFormat="1" ht="18.75" x14ac:dyDescent="0.3"/>
    <row r="3" spans="1:60" s="4" customFormat="1" ht="18.75" x14ac:dyDescent="0.3"/>
    <row r="4" spans="1:60" s="6" customFormat="1" ht="20.25" customHeight="1" x14ac:dyDescent="0.3">
      <c r="A4" s="5"/>
      <c r="B4" s="5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4"/>
      <c r="U4" s="54"/>
      <c r="V4" s="54"/>
      <c r="W4" s="54"/>
      <c r="X4" s="54"/>
      <c r="Y4" s="54"/>
      <c r="Z4" s="54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1" t="s">
        <v>14</v>
      </c>
    </row>
    <row r="5" spans="1:60" s="6" customFormat="1" ht="60" customHeight="1" x14ac:dyDescent="0.3">
      <c r="A5" s="5"/>
      <c r="B5" s="60" t="s">
        <v>24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56" t="s">
        <v>21</v>
      </c>
      <c r="R5" s="56"/>
      <c r="S5" s="35" t="s">
        <v>23</v>
      </c>
      <c r="T5" s="36"/>
      <c r="U5" s="35"/>
      <c r="V5" s="35"/>
      <c r="W5" s="35"/>
      <c r="X5" s="35"/>
      <c r="Y5" s="35" t="s">
        <v>26</v>
      </c>
      <c r="Z5" s="35"/>
      <c r="AA5" s="59" t="s">
        <v>12</v>
      </c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2"/>
    </row>
    <row r="6" spans="1:60" s="8" customFormat="1" ht="18.75" x14ac:dyDescent="0.3">
      <c r="A6" s="7"/>
      <c r="B6" s="7"/>
      <c r="C6" s="55" t="s">
        <v>13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7" t="s">
        <v>13</v>
      </c>
      <c r="R6" s="58"/>
      <c r="S6" s="34"/>
      <c r="T6" s="37"/>
      <c r="U6" s="37"/>
      <c r="V6" s="37"/>
      <c r="W6" s="37"/>
      <c r="X6" s="37"/>
      <c r="Y6" s="37"/>
      <c r="Z6" s="37"/>
      <c r="AA6" s="23"/>
      <c r="AB6" s="38"/>
      <c r="AC6" s="23"/>
      <c r="AD6" s="40"/>
      <c r="AE6" s="38"/>
      <c r="AF6" s="23"/>
      <c r="AG6" s="38"/>
      <c r="AH6" s="38"/>
      <c r="AI6" s="38"/>
      <c r="AJ6" s="23"/>
      <c r="AK6" s="23"/>
      <c r="AL6" s="38"/>
      <c r="AM6" s="38"/>
      <c r="AN6" s="23"/>
      <c r="AO6" s="38"/>
      <c r="AP6" s="38"/>
      <c r="AQ6" s="23"/>
      <c r="AR6" s="23"/>
      <c r="AS6" s="38"/>
      <c r="AT6" s="23"/>
      <c r="AU6" s="23"/>
      <c r="AV6" s="29"/>
      <c r="AW6" s="30"/>
      <c r="AX6" s="38"/>
      <c r="AY6" s="38"/>
      <c r="AZ6" s="38"/>
      <c r="BA6" s="38"/>
      <c r="BB6" s="40"/>
      <c r="BC6" s="40"/>
      <c r="BD6" s="40"/>
      <c r="BE6" s="40"/>
      <c r="BF6" s="38"/>
      <c r="BG6" s="52"/>
    </row>
    <row r="7" spans="1:60" s="8" customFormat="1" ht="409.5" customHeight="1" x14ac:dyDescent="0.3">
      <c r="A7" s="41"/>
      <c r="B7" s="24" t="s">
        <v>57</v>
      </c>
      <c r="C7" s="25" t="s">
        <v>58</v>
      </c>
      <c r="D7" s="25" t="s">
        <v>59</v>
      </c>
      <c r="E7" s="25" t="s">
        <v>61</v>
      </c>
      <c r="F7" s="25" t="s">
        <v>72</v>
      </c>
      <c r="G7" s="25" t="s">
        <v>39</v>
      </c>
      <c r="H7" s="32" t="s">
        <v>77</v>
      </c>
      <c r="I7" s="25" t="s">
        <v>78</v>
      </c>
      <c r="J7" s="24" t="s">
        <v>44</v>
      </c>
      <c r="K7" s="24" t="s">
        <v>83</v>
      </c>
      <c r="L7" s="24" t="s">
        <v>45</v>
      </c>
      <c r="M7" s="24" t="s">
        <v>85</v>
      </c>
      <c r="N7" s="24" t="s">
        <v>89</v>
      </c>
      <c r="O7" s="24" t="s">
        <v>91</v>
      </c>
      <c r="P7" s="24" t="s">
        <v>87</v>
      </c>
      <c r="Q7" s="28" t="s">
        <v>64</v>
      </c>
      <c r="R7" s="28" t="s">
        <v>65</v>
      </c>
      <c r="S7" s="25" t="s">
        <v>47</v>
      </c>
      <c r="T7" s="25" t="s">
        <v>56</v>
      </c>
      <c r="U7" s="25" t="s">
        <v>60</v>
      </c>
      <c r="V7" s="25" t="s">
        <v>63</v>
      </c>
      <c r="W7" s="25" t="s">
        <v>66</v>
      </c>
      <c r="X7" s="25" t="s">
        <v>76</v>
      </c>
      <c r="Y7" s="25" t="s">
        <v>76</v>
      </c>
      <c r="Z7" s="25" t="s">
        <v>40</v>
      </c>
      <c r="AA7" s="25" t="s">
        <v>80</v>
      </c>
      <c r="AB7" s="25" t="s">
        <v>42</v>
      </c>
      <c r="AC7" s="25" t="s">
        <v>81</v>
      </c>
      <c r="AD7" s="25" t="s">
        <v>92</v>
      </c>
      <c r="AE7" s="25" t="s">
        <v>51</v>
      </c>
      <c r="AF7" s="25" t="s">
        <v>54</v>
      </c>
      <c r="AG7" s="25" t="s">
        <v>55</v>
      </c>
      <c r="AH7" s="25" t="s">
        <v>62</v>
      </c>
      <c r="AI7" s="25" t="s">
        <v>67</v>
      </c>
      <c r="AJ7" s="25" t="s">
        <v>68</v>
      </c>
      <c r="AK7" s="25" t="s">
        <v>69</v>
      </c>
      <c r="AL7" s="25" t="s">
        <v>70</v>
      </c>
      <c r="AM7" s="25" t="s">
        <v>71</v>
      </c>
      <c r="AN7" s="24" t="s">
        <v>36</v>
      </c>
      <c r="AO7" s="24" t="s">
        <v>37</v>
      </c>
      <c r="AP7" s="24" t="s">
        <v>38</v>
      </c>
      <c r="AQ7" s="25" t="s">
        <v>73</v>
      </c>
      <c r="AR7" s="24" t="s">
        <v>74</v>
      </c>
      <c r="AS7" s="24" t="s">
        <v>75</v>
      </c>
      <c r="AT7" s="25" t="s">
        <v>79</v>
      </c>
      <c r="AU7" s="25" t="s">
        <v>41</v>
      </c>
      <c r="AV7" s="25" t="s">
        <v>43</v>
      </c>
      <c r="AW7" s="25" t="s">
        <v>82</v>
      </c>
      <c r="AX7" s="25" t="s">
        <v>84</v>
      </c>
      <c r="AY7" s="25" t="s">
        <v>86</v>
      </c>
      <c r="AZ7" s="25" t="s">
        <v>88</v>
      </c>
      <c r="BA7" s="25" t="s">
        <v>46</v>
      </c>
      <c r="BB7" s="25" t="s">
        <v>48</v>
      </c>
      <c r="BC7" s="25" t="s">
        <v>55</v>
      </c>
      <c r="BD7" s="25" t="s">
        <v>49</v>
      </c>
      <c r="BE7" s="25" t="s">
        <v>50</v>
      </c>
      <c r="BF7" s="25" t="s">
        <v>90</v>
      </c>
      <c r="BG7" s="22"/>
    </row>
    <row r="8" spans="1:60" s="8" customFormat="1" ht="37.5" x14ac:dyDescent="0.3">
      <c r="A8" s="9" t="s">
        <v>15</v>
      </c>
      <c r="B8" s="26">
        <v>2</v>
      </c>
      <c r="C8" s="5">
        <v>1</v>
      </c>
      <c r="D8" s="5">
        <v>1</v>
      </c>
      <c r="E8" s="5">
        <v>1</v>
      </c>
      <c r="F8" s="5">
        <v>1</v>
      </c>
      <c r="G8" s="5">
        <v>6</v>
      </c>
      <c r="H8" s="5">
        <v>2</v>
      </c>
      <c r="I8" s="5">
        <v>7</v>
      </c>
      <c r="J8" s="5">
        <v>2</v>
      </c>
      <c r="K8" s="5">
        <v>2</v>
      </c>
      <c r="L8" s="5">
        <v>8</v>
      </c>
      <c r="M8" s="5">
        <v>2</v>
      </c>
      <c r="N8" s="5">
        <v>4</v>
      </c>
      <c r="O8" s="5">
        <v>8</v>
      </c>
      <c r="P8" s="5">
        <v>3</v>
      </c>
      <c r="Q8" s="5">
        <v>1</v>
      </c>
      <c r="R8" s="5">
        <v>1</v>
      </c>
      <c r="S8" s="5">
        <v>2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7</v>
      </c>
      <c r="AA8" s="5">
        <v>1</v>
      </c>
      <c r="AB8" s="5">
        <v>6</v>
      </c>
      <c r="AC8" s="5">
        <v>2</v>
      </c>
      <c r="AD8" s="5">
        <v>1</v>
      </c>
      <c r="AE8" s="5">
        <v>16</v>
      </c>
      <c r="AF8" s="5">
        <v>1</v>
      </c>
      <c r="AG8" s="5">
        <v>1</v>
      </c>
      <c r="AH8" s="5">
        <v>1</v>
      </c>
      <c r="AI8" s="5">
        <v>1</v>
      </c>
      <c r="AJ8" s="5">
        <v>1</v>
      </c>
      <c r="AK8" s="5">
        <v>1</v>
      </c>
      <c r="AL8" s="5">
        <v>1</v>
      </c>
      <c r="AM8" s="5">
        <v>1</v>
      </c>
      <c r="AN8" s="5">
        <v>1</v>
      </c>
      <c r="AO8" s="5">
        <v>6</v>
      </c>
      <c r="AP8" s="5">
        <v>1</v>
      </c>
      <c r="AQ8" s="5">
        <v>1</v>
      </c>
      <c r="AR8" s="5">
        <v>1</v>
      </c>
      <c r="AS8" s="5">
        <v>1</v>
      </c>
      <c r="AT8" s="5">
        <v>2</v>
      </c>
      <c r="AU8" s="5">
        <v>2</v>
      </c>
      <c r="AV8" s="5">
        <v>7</v>
      </c>
      <c r="AW8" s="5">
        <v>9</v>
      </c>
      <c r="AX8" s="5">
        <v>4</v>
      </c>
      <c r="AY8" s="5">
        <v>1</v>
      </c>
      <c r="AZ8" s="5">
        <v>4</v>
      </c>
      <c r="BA8" s="5">
        <v>3</v>
      </c>
      <c r="BB8" s="5">
        <v>2</v>
      </c>
      <c r="BC8" s="5">
        <v>3</v>
      </c>
      <c r="BD8" s="5">
        <v>95</v>
      </c>
      <c r="BE8" s="5">
        <v>9</v>
      </c>
      <c r="BF8" s="5">
        <v>4</v>
      </c>
      <c r="BG8" s="27">
        <f>SUM(B8:BF8)</f>
        <v>257</v>
      </c>
    </row>
    <row r="9" spans="1:60" s="8" customFormat="1" ht="131.25" x14ac:dyDescent="0.3">
      <c r="A9" s="31" t="s">
        <v>16</v>
      </c>
      <c r="B9" s="33">
        <f>B8/BG8*100%</f>
        <v>7.7821011673151752E-3</v>
      </c>
      <c r="C9" s="33">
        <f>C8/BG8*100%</f>
        <v>3.8910505836575876E-3</v>
      </c>
      <c r="D9" s="33">
        <f>D8/BG8*100%</f>
        <v>3.8910505836575876E-3</v>
      </c>
      <c r="E9" s="33">
        <f>E8/BG8*100%</f>
        <v>3.8910505836575876E-3</v>
      </c>
      <c r="F9" s="33">
        <f>F8/BG8*100%</f>
        <v>3.8910505836575876E-3</v>
      </c>
      <c r="G9" s="33">
        <f>G8/BG8*100%</f>
        <v>2.3346303501945526E-2</v>
      </c>
      <c r="H9" s="33">
        <f>H8/BG8*100%</f>
        <v>7.7821011673151752E-3</v>
      </c>
      <c r="I9" s="33">
        <f>I8/BG8*100%</f>
        <v>2.7237354085603113E-2</v>
      </c>
      <c r="J9" s="33">
        <f>J8/BG8*100%</f>
        <v>7.7821011673151752E-3</v>
      </c>
      <c r="K9" s="33">
        <f>K8/BG8*100%</f>
        <v>7.7821011673151752E-3</v>
      </c>
      <c r="L9" s="33">
        <f>L8/BG8*100%</f>
        <v>3.1128404669260701E-2</v>
      </c>
      <c r="M9" s="33">
        <f>M8/BG8*100%</f>
        <v>7.7821011673151752E-3</v>
      </c>
      <c r="N9" s="33">
        <f>N8/BG8</f>
        <v>1.556420233463035E-2</v>
      </c>
      <c r="O9" s="33">
        <f>O8/BG8*100%</f>
        <v>3.1128404669260701E-2</v>
      </c>
      <c r="P9" s="33">
        <f>P8/BG8*100%</f>
        <v>1.1673151750972763E-2</v>
      </c>
      <c r="Q9" s="33">
        <f>Q8/BG8*100%</f>
        <v>3.8910505836575876E-3</v>
      </c>
      <c r="R9" s="33">
        <f>R8/BG8*100%</f>
        <v>3.8910505836575876E-3</v>
      </c>
      <c r="S9" s="33">
        <f>S8/BG8*100%</f>
        <v>7.7821011673151752E-3</v>
      </c>
      <c r="T9" s="33">
        <f>T8/BG8*100%</f>
        <v>3.8910505836575876E-3</v>
      </c>
      <c r="U9" s="33">
        <f>U8/BG8*100%</f>
        <v>3.8910505836575876E-3</v>
      </c>
      <c r="V9" s="33">
        <f>V8/BG8*100%</f>
        <v>3.8910505836575876E-3</v>
      </c>
      <c r="W9" s="33">
        <f>W8/BG8*100%</f>
        <v>3.8910505836575876E-3</v>
      </c>
      <c r="X9" s="33">
        <f>X8/BG8*100%</f>
        <v>3.8910505836575876E-3</v>
      </c>
      <c r="Y9" s="33">
        <f>Y8/BG8*100%</f>
        <v>3.8910505836575876E-3</v>
      </c>
      <c r="Z9" s="33">
        <f>Z8/BG8*100%</f>
        <v>2.7237354085603113E-2</v>
      </c>
      <c r="AA9" s="33">
        <f>AA8/BG8*100%</f>
        <v>3.8910505836575876E-3</v>
      </c>
      <c r="AB9" s="33">
        <f>AB8/BG8*100%</f>
        <v>2.3346303501945526E-2</v>
      </c>
      <c r="AC9" s="33">
        <f>AC8/BG8*100%</f>
        <v>7.7821011673151752E-3</v>
      </c>
      <c r="AD9" s="33">
        <f>AD8/BG8*100%</f>
        <v>3.8910505836575876E-3</v>
      </c>
      <c r="AE9" s="33">
        <f>AE8/BG8*100%</f>
        <v>6.2256809338521402E-2</v>
      </c>
      <c r="AF9" s="33">
        <f>AF8/BG8*100%</f>
        <v>3.8910505836575876E-3</v>
      </c>
      <c r="AG9" s="33">
        <f>AG8/BG8*100%</f>
        <v>3.8910505836575876E-3</v>
      </c>
      <c r="AH9" s="33">
        <f>AH8/BG8*100%</f>
        <v>3.8910505836575876E-3</v>
      </c>
      <c r="AI9" s="33">
        <f>AI8/BG8*100%</f>
        <v>3.8910505836575876E-3</v>
      </c>
      <c r="AJ9" s="33">
        <f>AJ8/BG8*100%</f>
        <v>3.8910505836575876E-3</v>
      </c>
      <c r="AK9" s="33">
        <f>AK8/BG8*100%</f>
        <v>3.8910505836575876E-3</v>
      </c>
      <c r="AL9" s="33">
        <f>AL8/BG8*100%</f>
        <v>3.8910505836575876E-3</v>
      </c>
      <c r="AM9" s="33">
        <f>AM8/BG8*100%</f>
        <v>3.8910505836575876E-3</v>
      </c>
      <c r="AN9" s="33">
        <f>AN8/BG8*100%</f>
        <v>3.8910505836575876E-3</v>
      </c>
      <c r="AO9" s="33">
        <f>AO8/BG8*100%</f>
        <v>2.3346303501945526E-2</v>
      </c>
      <c r="AP9" s="33">
        <f>AP8/BG8*100%</f>
        <v>3.8910505836575876E-3</v>
      </c>
      <c r="AQ9" s="33">
        <f>AQ8/BG8*100%</f>
        <v>3.8910505836575876E-3</v>
      </c>
      <c r="AR9" s="33">
        <f>AR8/BG8*100%</f>
        <v>3.8910505836575876E-3</v>
      </c>
      <c r="AS9" s="33">
        <f>AS8/BG8*100%</f>
        <v>3.8910505836575876E-3</v>
      </c>
      <c r="AT9" s="33">
        <f>AT8/BG8*100%</f>
        <v>7.7821011673151752E-3</v>
      </c>
      <c r="AU9" s="33">
        <f>AU8/BG8*100%</f>
        <v>7.7821011673151752E-3</v>
      </c>
      <c r="AV9" s="33">
        <f>AV8/BG8*100%</f>
        <v>2.7237354085603113E-2</v>
      </c>
      <c r="AW9" s="33">
        <f>AW8/BG8*100%</f>
        <v>3.5019455252918288E-2</v>
      </c>
      <c r="AX9" s="33">
        <f>AX8/BG8*100%</f>
        <v>1.556420233463035E-2</v>
      </c>
      <c r="AY9" s="33">
        <f>AY8/BG8*100%</f>
        <v>3.8910505836575876E-3</v>
      </c>
      <c r="AZ9" s="33">
        <f>AZ8/BG8*100%</f>
        <v>1.556420233463035E-2</v>
      </c>
      <c r="BA9" s="33">
        <f>BA8/BG8*100%</f>
        <v>1.1673151750972763E-2</v>
      </c>
      <c r="BB9" s="33">
        <f>BB8/BG8*100%</f>
        <v>7.7821011673151752E-3</v>
      </c>
      <c r="BC9" s="33">
        <f>BC8/BG8*100%</f>
        <v>1.1673151750972763E-2</v>
      </c>
      <c r="BD9" s="33">
        <f>BD8/BG8*100%</f>
        <v>0.36964980544747084</v>
      </c>
      <c r="BE9" s="33">
        <f>BE8/BG8*100%</f>
        <v>3.5019455252918288E-2</v>
      </c>
      <c r="BF9" s="33">
        <f>BF8/BG8*100%</f>
        <v>1.556420233463035E-2</v>
      </c>
      <c r="BG9" s="33">
        <f>SUM(B9:BF9)</f>
        <v>0.99999999999999956</v>
      </c>
      <c r="BH9" s="39"/>
    </row>
  </sheetData>
  <mergeCells count="8">
    <mergeCell ref="C1:BF1"/>
    <mergeCell ref="BG4:BG6"/>
    <mergeCell ref="C4:BF4"/>
    <mergeCell ref="C6:P6"/>
    <mergeCell ref="Q5:R5"/>
    <mergeCell ref="Q6:R6"/>
    <mergeCell ref="AA5:BF5"/>
    <mergeCell ref="B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ТарасоваЕ_А</cp:lastModifiedBy>
  <cp:lastPrinted>2025-05-05T10:24:51Z</cp:lastPrinted>
  <dcterms:created xsi:type="dcterms:W3CDTF">2019-08-12T15:56:07Z</dcterms:created>
  <dcterms:modified xsi:type="dcterms:W3CDTF">2025-07-07T14:53:19Z</dcterms:modified>
</cp:coreProperties>
</file>