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AW9" i="3" l="1"/>
  <c r="O9" i="3"/>
  <c r="AP9" i="3"/>
  <c r="AM9" i="3"/>
  <c r="AC9" i="3"/>
  <c r="Z9" i="3"/>
  <c r="V9" i="3"/>
  <c r="S9" i="3"/>
  <c r="R9" i="3"/>
  <c r="H9" i="3"/>
  <c r="G9" i="3"/>
  <c r="F9" i="3"/>
  <c r="AD9" i="3"/>
  <c r="M9" i="3"/>
  <c r="AW8" i="3"/>
  <c r="P9" i="3" s="1"/>
  <c r="B14" i="2" l="1"/>
  <c r="AO9" i="3" l="1"/>
  <c r="AN9" i="3"/>
  <c r="AS9" i="3" l="1"/>
  <c r="AV9" i="3"/>
  <c r="AR9" i="3"/>
  <c r="AU9" i="3"/>
  <c r="AQ9" i="3"/>
  <c r="AT9" i="3"/>
  <c r="D9" i="3"/>
  <c r="AJ9" i="3"/>
  <c r="AH9" i="3"/>
  <c r="Y9" i="3"/>
  <c r="B9" i="3"/>
  <c r="X9" i="3"/>
  <c r="C9" i="3"/>
  <c r="AL9" i="3"/>
  <c r="AK9" i="3"/>
  <c r="AI9" i="3"/>
  <c r="AG9" i="3"/>
  <c r="N9" i="3"/>
  <c r="L9" i="3"/>
  <c r="K9" i="3"/>
  <c r="J9" i="3"/>
  <c r="I9" i="3"/>
  <c r="E9" i="3"/>
  <c r="U9" i="3" l="1"/>
  <c r="AE9" i="3"/>
  <c r="AA9" i="3"/>
  <c r="T9" i="3"/>
  <c r="AB9" i="3"/>
  <c r="W9" i="3"/>
  <c r="AF9" i="3"/>
  <c r="Q9" i="3"/>
</calcChain>
</file>

<file path=xl/sharedStrings.xml><?xml version="1.0" encoding="utf-8"?>
<sst xmlns="http://schemas.openxmlformats.org/spreadsheetml/2006/main" count="89" uniqueCount="88">
  <si>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</si>
  <si>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</si>
  <si>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</si>
  <si>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</si>
  <si>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</si>
  <si>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</si>
  <si>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</si>
  <si>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</si>
  <si>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</si>
  <si>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</si>
  <si>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</si>
  <si>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</si>
  <si>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</si>
  <si>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</si>
  <si>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</si>
  <si>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</si>
  <si>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</si>
  <si>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</si>
  <si>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</si>
  <si>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</si>
  <si>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</si>
  <si>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</si>
  <si>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</si>
  <si>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</si>
  <si>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</si>
  <si>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Новотаволжанская территория</t>
  </si>
  <si>
    <t>нет значения</t>
  </si>
  <si>
    <t>Вознесеновская территория</t>
  </si>
  <si>
    <t>Масловопристанская территория</t>
  </si>
  <si>
    <t>Муромская территория</t>
  </si>
  <si>
    <t>Экономика</t>
  </si>
  <si>
    <t>Социальная сфера</t>
  </si>
  <si>
    <t>Максимовская территория</t>
  </si>
  <si>
    <t>Большетроицкая территория</t>
  </si>
  <si>
    <t>Разное</t>
  </si>
  <si>
    <t>0005.0005.0055.1128,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(1/0/0)</t>
  </si>
  <si>
    <t>0005.0000.0000.0000, Жилищно-коммунальная сфера/0005.0005.0000.0000, Жилище/0005.0005.0056.0000, Коммунальное хозяйство/0005.0005.0056.1151, Эксплуатация и ремонт государственного, муниципального и ведомственного жилищного фондов (1/0/0)</t>
  </si>
  <si>
    <t>0005.0005.0056.1149, Оплата жилищно-коммунальных услуг (ЖКХ), взносов в Фонд капитального ремонта (1/0/0)</t>
  </si>
  <si>
    <t>0005.0000.0000.0000, Жилищно-коммунальная сфера/0005.0005.0000.0000, Жилище/0005.0005.0056.0000, Коммунальное хозяйство/0005.0005.0056.1156, Перебои в теплоснабжении (1/0/1)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</si>
  <si>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дома), 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(1/0/0)</t>
  </si>
  <si>
    <t>0005.0000.0000.0000, Жилищно-коммунальная сфера (1/0/0)</t>
  </si>
  <si>
    <t>Результаты рассмотрения обращений  за отчетный месяц 2024 года</t>
  </si>
  <si>
    <t>Нет значения (155/7/11)</t>
  </si>
  <si>
    <t>0002.0007.0074.0309, Социальная защита родственников погибших и умерших военнослужащих (1/0/0)</t>
  </si>
  <si>
    <t>0000.0005.0054.0000, Жилищный фонд (10/0/0)</t>
  </si>
  <si>
    <t>0005.0005.0055.1139, Обеспечение жильем детей-сирот и детей, оставшихся без попечения родителей (2/0/0)</t>
  </si>
  <si>
    <t>0000.0000.0000.0651, Электроэнергетика (2/0/0)</t>
  </si>
  <si>
    <t>0002.0007.0074.0315, Социальная защита пострадавших от стихийных бедствий, чрезвычайных происшествий, терактов и пожаров, 0005.0005.0056.1175, Оплата коммунальных услуг и электроэнергии, в том числе льготы, 0003.0009.0097.0699, Благоустройство и ремонт подъездных дорог, в том числе тротуаров (1/0/0)</t>
  </si>
  <si>
    <t>0002.0007.0072.0285, Компенсационные выплаты за утраченное имущество, за ущерб от стихийных бедствий, в том числе жилье (43/0/1)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</si>
  <si>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(18/0/3)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</si>
  <si>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(4/0/3)</t>
  </si>
  <si>
    <t>0003.0009.0100.0751, Оказание услуг по передаче данных и предоставлению доступа к информационно-телекоммуникационной сети "Интернет" (1/1/0)</t>
  </si>
  <si>
    <t>0003.0009.0096.0684, Строительство и реконструкция дорог (2/0/0)</t>
  </si>
  <si>
    <t>0000.0000.0000.1179, Просьбы о выделении материальной помощи на строительство жилья (1/0/1)</t>
  </si>
  <si>
    <t>0003.0009.0099.0741, О строительстве, размещении гаражей, стоянок, автопарковок (1/0/0)</t>
  </si>
  <si>
    <t>0003.0000.0000.0000, Экономика/0003.0008.0000.0000, Финансы/0003.0009.0000.0000, Хозяйственная деятельность/0003.0009.0096.0000, Строительство/0003.0009.0096.0684, Строительство и реконструкция дорог (1/0/0)</t>
  </si>
  <si>
    <t>0005.0005.0056.1175, Оплата коммунальных услуг и электроэнергии, в том числе льготы (6/0/0)</t>
  </si>
  <si>
    <t>0001.0002.0023.0064, Деятельность органов исполнительной власти субъекта Российской Федерации. Принимаемые решения (1/0/0)</t>
  </si>
  <si>
    <t>0005.0000.0000.0000, Жилищно-коммунальная сфера/0005.0005.0000.0000, Жилище/0005.0005.0056.0000, Коммунальное хозяйство/0005.0005.0056.1155, Перебои в газоснабжении (1/0/1)</t>
  </si>
  <si>
    <t>0002.0013.0139.0328.0037, дополнительное образование детей и взрослых (1/0/1)</t>
  </si>
  <si>
    <t>0001.0001.0015.0042, Деятельность исполнительно-распорядительных органов местного самоуправления и его руководителей (4/0/0)</t>
  </si>
  <si>
    <t>0001.0001.0006.0013.0001, Права и свободы человека и гражданина на территории Российской Федерации (1/0/0)</t>
  </si>
  <si>
    <t>0002.0007.0072.0285, Компенсационные выплаты за утраченное имущество, за ущерб от стихийных бедствий, в том числе жилье, 0005.0005.0055.1141, Арендное жилье (1/0/0)</t>
  </si>
  <si>
    <t>0005.0000.0000.0000, Жилищно-коммунальная сфера/0005.0005.0000.0000, Жилище/0005.0005.0056.0000, Коммунальное хозяйство/0005.0005.0056.1163, Субсидии, компенсации и иные меры социальной поддержки при оплате жилого помещения и коммунальных услуг (1/1/0)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</si>
  <si>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 (5/0/0)</t>
  </si>
  <si>
    <t>0001.0003.0037.0000,  Право собственности и другие вещные права (за исключением международного частного права) (1/0/0)</t>
  </si>
  <si>
    <t>0005.0005.0056.1151, Эксплуатация и ремонт государственного, муниципального и ведомственного жилищного фондов (1/0/0)</t>
  </si>
  <si>
    <t>0002.0007.0072.0285, Компенсационные выплаты за утраченное имущество, за ущерб от стихийных бедствий, в том числе жилье, 0002.0014.0143.0390, Лечение и оказание медицинской помощи (1/0/0)</t>
  </si>
  <si>
    <t>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(1/0/0)</t>
  </si>
  <si>
    <t>0003.0011.0122.0839, Переработка вторичного сырья и бытовых отходов. Полигоны бытовых отходов, 0003.0011.0127.0870, Угроза жителям населенных пунктов со стороны животных (1/0/0)</t>
  </si>
  <si>
    <t>0005.0005.0055.1122, Переселение из подвалов, бараков, коммуналок, общежитий, аварийных домов, ветхого жилья, санитарно-защитной зоны (1/0/0)</t>
  </si>
  <si>
    <t>0005.0005.0057.1178, Предоставление субсидий на жилье (1/0/0)</t>
  </si>
  <si>
    <t>0002.0007.0072.0285, Компенсационные выплаты за утраченное имущество, за ущерб от стихийных бедствий, в том числе жилье, 0003.0009.0099.0733.0061, автомобильный транспорт, 0005.0005.0056.1169, Предоставление коммунальных услуг ненадлежащего качества (1/0/0)</t>
  </si>
  <si>
    <t>0002.0007.0074.0313, Оказание бесплатной юридической помощи отдельным категориям граждан (1/0/0)</t>
  </si>
  <si>
    <t>0001.0002.0027.0124, Действие (бездействие) при рассмотрении обращения, 0002.0007.0074.0315, Социальная защита пострадавших от стихийных бедствий, чрезвычайных происшествий, терактов и пожаров (1/0/0)</t>
  </si>
  <si>
    <t>0003.0000.0000.0000, Экономика (1/0/0)</t>
  </si>
  <si>
    <t>0000.0000.0000.0294,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(2/1/0)</t>
  </si>
  <si>
    <t>0002.0007.0072.0285, Компенсационные выплаты за утраченное имущество, за ущерб от стихийных бедствий, в том числе жилье, 0004.0016.0163.1029, Просьба о розыске военнопленных, интернированных и пропавших без вести в наши дни (1/0/0)</t>
  </si>
  <si>
    <t>0002.0007.0074.0315, Социальная защита пострадавших от стихийных бедствий, чрезвычайных происшествий, терактов и пожаров (12/0/0)</t>
  </si>
  <si>
    <t>0005.0005.0057.0000, Оплата строительства, содержания и ремонта жилья (кредиты, компенсации, субсидии, льготы) (1/0/0)</t>
  </si>
  <si>
    <t>0001.0002.0027.0125, Результаты рассмотрения обращения (2/0/0)</t>
  </si>
  <si>
    <t>0005.0000.0000.0000, Жилищно-коммунальная сфера/0005.0005.0000.0000, Жилище/0005.0005.0056.0000, Коммунальное хозяйство/0005.0005.0056.1153, Перебои в электроснабжении (1/0/0)</t>
  </si>
  <si>
    <t>0001.0001.0018.0055, Государственные награды. Награды и почетные знаки субъекта Российской Федерации. Ведомственные награды. Награды органов местного самоуправления (1/0/0)</t>
  </si>
  <si>
    <t>Количество обращений, поступивших в  администрацию Шебекинского муниципального округа  за декабрь  2024 года</t>
  </si>
  <si>
    <t>Количество обращений, поступивших в администрацию Шебекинского муниципального округа  за декабрь 2024 года с распределением по поселениям</t>
  </si>
  <si>
    <t>Белянская территория</t>
  </si>
  <si>
    <t>город Белгород</t>
  </si>
  <si>
    <t>Большегородищенская  территория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</si>
</sst>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0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E20" sqref="E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1" t="s">
        <v>83</v>
      </c>
      <c r="B1" s="41"/>
      <c r="C1" s="41"/>
    </row>
    <row r="2" spans="1:3" ht="23.25" customHeight="1" thickBot="1" x14ac:dyDescent="0.3">
      <c r="A2" s="41"/>
      <c r="B2" s="41"/>
      <c r="C2" s="41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43" t="s">
        <v>14</v>
      </c>
      <c r="B6" s="44"/>
      <c r="C6" s="16">
        <v>300</v>
      </c>
    </row>
    <row r="7" spans="1:3" s="1" customFormat="1" ht="15" customHeight="1" thickTop="1" thickBot="1" x14ac:dyDescent="0.35">
      <c r="A7" s="45" t="s">
        <v>22</v>
      </c>
      <c r="B7" s="10" t="s">
        <v>7</v>
      </c>
      <c r="C7" s="16">
        <v>300</v>
      </c>
    </row>
    <row r="8" spans="1:3" s="1" customFormat="1" ht="15" customHeight="1" thickTop="1" thickBot="1" x14ac:dyDescent="0.35">
      <c r="A8" s="46"/>
      <c r="B8" s="11" t="s">
        <v>8</v>
      </c>
      <c r="C8" s="16">
        <v>43</v>
      </c>
    </row>
    <row r="9" spans="1:3" s="1" customFormat="1" ht="33" customHeight="1" thickTop="1" thickBot="1" x14ac:dyDescent="0.35">
      <c r="A9" s="46"/>
      <c r="B9" s="11" t="s">
        <v>9</v>
      </c>
      <c r="C9" s="16">
        <v>108</v>
      </c>
    </row>
    <row r="10" spans="1:3" s="1" customFormat="1" ht="15" customHeight="1" thickTop="1" thickBot="1" x14ac:dyDescent="0.35">
      <c r="A10" s="46"/>
      <c r="B10" s="11" t="s">
        <v>10</v>
      </c>
      <c r="C10" s="16">
        <v>149</v>
      </c>
    </row>
    <row r="11" spans="1:3" s="1" customFormat="1" ht="20.25" thickTop="1" thickBot="1" x14ac:dyDescent="0.35">
      <c r="A11" s="46"/>
      <c r="B11" s="12" t="s">
        <v>11</v>
      </c>
      <c r="C11" s="16">
        <v>296</v>
      </c>
    </row>
    <row r="12" spans="1:3" s="1" customFormat="1" ht="20.25" thickTop="1" thickBot="1" x14ac:dyDescent="0.35">
      <c r="A12" s="46"/>
      <c r="B12" s="12" t="s">
        <v>12</v>
      </c>
      <c r="C12" s="16">
        <v>4</v>
      </c>
    </row>
    <row r="13" spans="1:3" s="1" customFormat="1" ht="20.25" thickTop="1" thickBot="1" x14ac:dyDescent="0.35">
      <c r="A13" s="46"/>
      <c r="B13" s="12" t="s">
        <v>13</v>
      </c>
      <c r="C13" s="16">
        <v>0</v>
      </c>
    </row>
    <row r="14" spans="1:3" s="2" customFormat="1" ht="20.25" thickTop="1" thickBot="1" x14ac:dyDescent="0.35">
      <c r="A14" s="46"/>
      <c r="B14" s="13" t="s">
        <v>5</v>
      </c>
      <c r="C14" s="16">
        <v>249</v>
      </c>
    </row>
    <row r="15" spans="1:3" s="1" customFormat="1" ht="20.25" thickTop="1" thickBot="1" x14ac:dyDescent="0.35">
      <c r="A15" s="46"/>
      <c r="B15" s="13" t="s">
        <v>6</v>
      </c>
      <c r="C15" s="16">
        <v>51</v>
      </c>
    </row>
    <row r="16" spans="1:3" s="1" customFormat="1" ht="20.25" thickTop="1" thickBot="1" x14ac:dyDescent="0.35">
      <c r="A16" s="46"/>
      <c r="B16" s="14" t="s">
        <v>21</v>
      </c>
      <c r="C16" s="16">
        <v>0</v>
      </c>
    </row>
    <row r="17" spans="1:3" s="1" customFormat="1" ht="41.25" customHeight="1" thickTop="1" thickBot="1" x14ac:dyDescent="0.35">
      <c r="A17" s="47"/>
      <c r="B17" s="15" t="s">
        <v>23</v>
      </c>
      <c r="C17" s="18">
        <v>0</v>
      </c>
    </row>
    <row r="18" spans="1:3" s="1" customFormat="1" ht="28.5" customHeight="1" thickTop="1" thickBot="1" x14ac:dyDescent="0.35">
      <c r="A18" s="42" t="s">
        <v>41</v>
      </c>
      <c r="B18" s="17" t="s">
        <v>1</v>
      </c>
      <c r="C18" s="16">
        <v>1</v>
      </c>
    </row>
    <row r="19" spans="1:3" s="1" customFormat="1" ht="20.25" customHeight="1" thickTop="1" thickBot="1" x14ac:dyDescent="0.35">
      <c r="A19" s="42"/>
      <c r="B19" s="14" t="s">
        <v>2</v>
      </c>
      <c r="C19" s="16">
        <v>10</v>
      </c>
    </row>
    <row r="20" spans="1:3" s="1" customFormat="1" ht="24" customHeight="1" thickTop="1" thickBot="1" x14ac:dyDescent="0.35">
      <c r="A20" s="42"/>
      <c r="B20" s="14" t="s">
        <v>3</v>
      </c>
      <c r="C20" s="16">
        <v>11</v>
      </c>
    </row>
    <row r="21" spans="1:3" s="1" customFormat="1" ht="57" customHeight="1" thickTop="1" thickBot="1" x14ac:dyDescent="0.35">
      <c r="A21" s="42"/>
      <c r="B21" s="14" t="s">
        <v>4</v>
      </c>
      <c r="C21" s="16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E28" sqref="E28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1" t="s">
        <v>84</v>
      </c>
      <c r="B1" s="41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2" t="s">
        <v>24</v>
      </c>
      <c r="B3" s="20">
        <v>69</v>
      </c>
    </row>
    <row r="4" spans="1:2" ht="38.25" customHeight="1" x14ac:dyDescent="0.3">
      <c r="A4" s="21" t="s">
        <v>29</v>
      </c>
      <c r="B4" s="20">
        <v>10</v>
      </c>
    </row>
    <row r="5" spans="1:2" ht="37.5" customHeight="1" x14ac:dyDescent="0.3">
      <c r="A5" s="21" t="s">
        <v>25</v>
      </c>
      <c r="B5" s="20">
        <v>9</v>
      </c>
    </row>
    <row r="6" spans="1:2" ht="37.5" customHeight="1" x14ac:dyDescent="0.3">
      <c r="A6" s="21" t="s">
        <v>32</v>
      </c>
      <c r="B6" s="20">
        <v>2</v>
      </c>
    </row>
    <row r="7" spans="1:2" ht="37.5" customHeight="1" x14ac:dyDescent="0.3">
      <c r="A7" s="21" t="s">
        <v>85</v>
      </c>
      <c r="B7" s="20">
        <v>1</v>
      </c>
    </row>
    <row r="8" spans="1:2" ht="37.5" customHeight="1" x14ac:dyDescent="0.3">
      <c r="A8" s="21" t="s">
        <v>28</v>
      </c>
      <c r="B8" s="20">
        <v>4</v>
      </c>
    </row>
    <row r="9" spans="1:2" ht="36.75" customHeight="1" x14ac:dyDescent="0.3">
      <c r="A9" s="21" t="s">
        <v>86</v>
      </c>
      <c r="B9" s="20">
        <v>1</v>
      </c>
    </row>
    <row r="10" spans="1:2" ht="36.75" customHeight="1" x14ac:dyDescent="0.3">
      <c r="A10" s="21" t="s">
        <v>27</v>
      </c>
      <c r="B10" s="20">
        <v>9</v>
      </c>
    </row>
    <row r="11" spans="1:2" ht="36.75" customHeight="1" x14ac:dyDescent="0.3">
      <c r="A11" s="21" t="s">
        <v>33</v>
      </c>
      <c r="B11" s="20">
        <v>2</v>
      </c>
    </row>
    <row r="12" spans="1:2" ht="36.75" customHeight="1" x14ac:dyDescent="0.3">
      <c r="A12" s="21" t="s">
        <v>87</v>
      </c>
      <c r="B12" s="20">
        <v>1</v>
      </c>
    </row>
    <row r="13" spans="1:2" ht="36.75" customHeight="1" x14ac:dyDescent="0.3">
      <c r="A13" s="21" t="s">
        <v>26</v>
      </c>
      <c r="B13" s="20">
        <v>192</v>
      </c>
    </row>
    <row r="14" spans="1:2" ht="38.25" customHeight="1" x14ac:dyDescent="0.3">
      <c r="A14" s="21" t="s">
        <v>15</v>
      </c>
      <c r="B14" s="20">
        <f>SUM(B3:B13)</f>
        <v>300</v>
      </c>
    </row>
    <row r="15" spans="1:2" ht="18.75" x14ac:dyDescent="0.3">
      <c r="A15" s="1"/>
      <c r="B15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opLeftCell="O1" zoomScale="70" zoomScaleNormal="70" workbookViewId="0">
      <selection activeCell="AW7" sqref="AW7"/>
    </sheetView>
  </sheetViews>
  <sheetFormatPr defaultRowHeight="15" x14ac:dyDescent="0.25"/>
  <cols>
    <col min="1" max="1" width="17.85546875" customWidth="1"/>
    <col min="2" max="2" width="8.42578125" customWidth="1"/>
    <col min="3" max="3" width="12.85546875" customWidth="1"/>
    <col min="4" max="4" width="13.5703125" customWidth="1"/>
    <col min="5" max="5" width="12.7109375" customWidth="1"/>
    <col min="6" max="6" width="9.85546875" customWidth="1"/>
    <col min="7" max="7" width="10" customWidth="1"/>
    <col min="8" max="8" width="17.85546875" customWidth="1"/>
    <col min="9" max="9" width="8.5703125" customWidth="1"/>
    <col min="10" max="10" width="12" customWidth="1"/>
    <col min="11" max="11" width="10.85546875" customWidth="1"/>
    <col min="12" max="13" width="14.7109375" customWidth="1"/>
    <col min="14" max="14" width="16.28515625" customWidth="1"/>
    <col min="15" max="15" width="7.7109375" customWidth="1"/>
    <col min="16" max="16" width="10.42578125" customWidth="1"/>
    <col min="17" max="17" width="13" customWidth="1"/>
    <col min="18" max="18" width="7.85546875" customWidth="1"/>
    <col min="19" max="19" width="10.140625" customWidth="1"/>
    <col min="20" max="20" width="7.140625" customWidth="1"/>
    <col min="21" max="21" width="6.140625" customWidth="1"/>
    <col min="22" max="22" width="12.7109375" customWidth="1"/>
    <col min="23" max="23" width="11.85546875" customWidth="1"/>
    <col min="24" max="24" width="7.5703125" customWidth="1"/>
    <col min="25" max="25" width="9.42578125" customWidth="1"/>
    <col min="26" max="26" width="6.7109375" customWidth="1"/>
    <col min="27" max="27" width="9.85546875" customWidth="1"/>
    <col min="28" max="28" width="14.42578125" customWidth="1"/>
    <col min="29" max="29" width="13.5703125" customWidth="1"/>
    <col min="30" max="30" width="27.42578125" customWidth="1"/>
    <col min="31" max="31" width="11.140625" customWidth="1"/>
    <col min="32" max="32" width="10.7109375" customWidth="1"/>
    <col min="33" max="33" width="11.42578125" customWidth="1"/>
    <col min="34" max="34" width="10.5703125" customWidth="1"/>
    <col min="35" max="35" width="9.85546875" customWidth="1"/>
    <col min="36" max="36" width="10.85546875" customWidth="1"/>
    <col min="37" max="37" width="9.140625" customWidth="1"/>
    <col min="38" max="39" width="9.85546875" customWidth="1"/>
    <col min="40" max="40" width="8.7109375" customWidth="1"/>
    <col min="41" max="41" width="13.140625" customWidth="1"/>
    <col min="42" max="42" width="9.140625" customWidth="1"/>
    <col min="43" max="43" width="11.42578125" customWidth="1"/>
    <col min="44" max="44" width="9.140625" customWidth="1"/>
    <col min="45" max="45" width="6.5703125" customWidth="1"/>
    <col min="46" max="46" width="9.140625" customWidth="1"/>
    <col min="47" max="47" width="12.28515625" customWidth="1"/>
    <col min="48" max="48" width="11.42578125" customWidth="1"/>
    <col min="49" max="49" width="14.140625" bestFit="1" customWidth="1"/>
  </cols>
  <sheetData>
    <row r="1" spans="1:49" s="1" customFormat="1" ht="36.75" customHeigh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34"/>
      <c r="AO1" s="34"/>
      <c r="AP1" s="26"/>
      <c r="AQ1" s="26"/>
      <c r="AR1" s="26"/>
      <c r="AS1" s="26"/>
      <c r="AT1" s="26"/>
      <c r="AU1" s="26"/>
      <c r="AV1" s="26"/>
    </row>
    <row r="2" spans="1:49" s="1" customFormat="1" ht="18.75" x14ac:dyDescent="0.3"/>
    <row r="3" spans="1:49" s="4" customFormat="1" ht="18.75" x14ac:dyDescent="0.3"/>
    <row r="4" spans="1:49" s="6" customFormat="1" ht="20.25" customHeight="1" x14ac:dyDescent="0.3">
      <c r="A4" s="5"/>
      <c r="B4" s="5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35"/>
      <c r="AO4" s="35"/>
      <c r="AP4" s="27"/>
      <c r="AQ4" s="27"/>
      <c r="AR4" s="27"/>
      <c r="AS4" s="27"/>
      <c r="AT4" s="27"/>
      <c r="AU4" s="27"/>
      <c r="AV4" s="27"/>
      <c r="AW4" s="48" t="s">
        <v>18</v>
      </c>
    </row>
    <row r="5" spans="1:49" s="6" customFormat="1" ht="60" customHeight="1" x14ac:dyDescent="0.3">
      <c r="A5" s="5"/>
      <c r="B5" s="55" t="s">
        <v>31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0"/>
      <c r="P5" s="37" t="s">
        <v>30</v>
      </c>
      <c r="Q5" s="52" t="s">
        <v>16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4"/>
      <c r="AF5" s="54"/>
      <c r="AG5" s="54"/>
      <c r="AH5" s="54"/>
      <c r="AI5" s="54"/>
      <c r="AJ5" s="54"/>
      <c r="AK5" s="54"/>
      <c r="AL5" s="54"/>
      <c r="AM5" s="54"/>
      <c r="AN5" s="38"/>
      <c r="AO5" s="38"/>
      <c r="AP5" s="33"/>
      <c r="AQ5" s="33"/>
      <c r="AR5" s="33"/>
      <c r="AS5" s="57" t="s">
        <v>34</v>
      </c>
      <c r="AT5" s="57"/>
      <c r="AU5" s="57"/>
      <c r="AV5" s="57"/>
      <c r="AW5" s="49"/>
    </row>
    <row r="6" spans="1:49" s="8" customFormat="1" ht="18.75" x14ac:dyDescent="0.3">
      <c r="A6" s="7"/>
      <c r="B6" s="7"/>
      <c r="C6" s="51" t="s">
        <v>17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39"/>
      <c r="P6" s="36"/>
      <c r="Q6" s="24"/>
      <c r="R6" s="24"/>
      <c r="S6" s="24"/>
      <c r="T6" s="24"/>
      <c r="U6" s="24"/>
      <c r="V6" s="28"/>
      <c r="W6" s="24"/>
      <c r="X6" s="28"/>
      <c r="Y6" s="28"/>
      <c r="Z6" s="24"/>
      <c r="AA6" s="24"/>
      <c r="AB6" s="24"/>
      <c r="AC6" s="24"/>
      <c r="AD6" s="24"/>
      <c r="AE6" s="24"/>
      <c r="AF6" s="24"/>
      <c r="AG6" s="25"/>
      <c r="AH6" s="28"/>
      <c r="AI6" s="25"/>
      <c r="AJ6" s="28"/>
      <c r="AK6" s="25"/>
      <c r="AL6" s="25"/>
      <c r="AM6" s="28"/>
      <c r="AN6" s="36"/>
      <c r="AO6" s="36"/>
      <c r="AP6" s="28"/>
      <c r="AQ6" s="28"/>
      <c r="AR6" s="28"/>
      <c r="AS6" s="28"/>
      <c r="AT6" s="28"/>
      <c r="AU6" s="28"/>
      <c r="AV6" s="28"/>
      <c r="AW6" s="49"/>
    </row>
    <row r="7" spans="1:49" s="8" customFormat="1" ht="408.75" customHeight="1" x14ac:dyDescent="0.3">
      <c r="A7" s="7"/>
      <c r="B7" s="29" t="s">
        <v>43</v>
      </c>
      <c r="C7" s="30" t="s">
        <v>76</v>
      </c>
      <c r="D7" s="30" t="s">
        <v>47</v>
      </c>
      <c r="E7" s="30" t="s">
        <v>77</v>
      </c>
      <c r="F7" s="30" t="s">
        <v>78</v>
      </c>
      <c r="G7" s="30" t="s">
        <v>48</v>
      </c>
      <c r="H7" s="29" t="s">
        <v>50</v>
      </c>
      <c r="I7" s="30" t="s">
        <v>53</v>
      </c>
      <c r="J7" s="29" t="s">
        <v>59</v>
      </c>
      <c r="K7" s="30" t="s">
        <v>62</v>
      </c>
      <c r="L7" s="30" t="s">
        <v>67</v>
      </c>
      <c r="M7" s="30" t="s">
        <v>72</v>
      </c>
      <c r="N7" s="29" t="s">
        <v>68</v>
      </c>
      <c r="O7" s="29" t="s">
        <v>75</v>
      </c>
      <c r="P7" s="30" t="s">
        <v>55</v>
      </c>
      <c r="Q7" s="30" t="s">
        <v>36</v>
      </c>
      <c r="R7" s="30" t="s">
        <v>44</v>
      </c>
      <c r="S7" s="30" t="s">
        <v>45</v>
      </c>
      <c r="T7" s="30" t="s">
        <v>46</v>
      </c>
      <c r="U7" s="30" t="s">
        <v>40</v>
      </c>
      <c r="V7" s="30" t="s">
        <v>49</v>
      </c>
      <c r="W7" s="29" t="s">
        <v>38</v>
      </c>
      <c r="X7" s="29" t="s">
        <v>52</v>
      </c>
      <c r="Y7" s="29" t="s">
        <v>54</v>
      </c>
      <c r="Z7" s="30" t="s">
        <v>56</v>
      </c>
      <c r="AA7" s="29" t="s">
        <v>58</v>
      </c>
      <c r="AB7" s="30" t="s">
        <v>63</v>
      </c>
      <c r="AC7" s="30" t="s">
        <v>64</v>
      </c>
      <c r="AD7" s="30" t="s">
        <v>39</v>
      </c>
      <c r="AE7" s="30" t="s">
        <v>79</v>
      </c>
      <c r="AF7" s="30" t="s">
        <v>66</v>
      </c>
      <c r="AG7" s="30" t="s">
        <v>69</v>
      </c>
      <c r="AH7" s="30" t="s">
        <v>70</v>
      </c>
      <c r="AI7" s="30" t="s">
        <v>37</v>
      </c>
      <c r="AJ7" s="30" t="s">
        <v>35</v>
      </c>
      <c r="AK7" s="30" t="s">
        <v>71</v>
      </c>
      <c r="AL7" s="30" t="s">
        <v>81</v>
      </c>
      <c r="AM7" s="30" t="s">
        <v>42</v>
      </c>
      <c r="AN7" s="30" t="s">
        <v>51</v>
      </c>
      <c r="AO7" s="30" t="s">
        <v>57</v>
      </c>
      <c r="AP7" s="30" t="s">
        <v>60</v>
      </c>
      <c r="AQ7" s="30" t="s">
        <v>61</v>
      </c>
      <c r="AR7" s="30" t="s">
        <v>65</v>
      </c>
      <c r="AS7" s="30" t="s">
        <v>80</v>
      </c>
      <c r="AT7" s="30" t="s">
        <v>73</v>
      </c>
      <c r="AU7" s="30" t="s">
        <v>82</v>
      </c>
      <c r="AV7" s="30" t="s">
        <v>74</v>
      </c>
      <c r="AW7" s="23"/>
    </row>
    <row r="8" spans="1:49" s="8" customFormat="1" ht="37.5" x14ac:dyDescent="0.3">
      <c r="A8" s="9" t="s">
        <v>19</v>
      </c>
      <c r="B8" s="31">
        <v>1</v>
      </c>
      <c r="C8" s="5">
        <v>2</v>
      </c>
      <c r="D8" s="5">
        <v>1</v>
      </c>
      <c r="E8" s="5">
        <v>1</v>
      </c>
      <c r="F8" s="5">
        <v>12</v>
      </c>
      <c r="G8" s="5">
        <v>43</v>
      </c>
      <c r="H8" s="5">
        <v>4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10</v>
      </c>
      <c r="S8" s="5">
        <v>2</v>
      </c>
      <c r="T8" s="5">
        <v>2</v>
      </c>
      <c r="U8" s="5">
        <v>1</v>
      </c>
      <c r="V8" s="5">
        <v>18</v>
      </c>
      <c r="W8" s="5">
        <v>1</v>
      </c>
      <c r="X8" s="5">
        <v>2</v>
      </c>
      <c r="Y8" s="5">
        <v>1</v>
      </c>
      <c r="Z8" s="5">
        <v>6</v>
      </c>
      <c r="AA8" s="5">
        <v>1</v>
      </c>
      <c r="AB8" s="5">
        <v>1</v>
      </c>
      <c r="AC8" s="5">
        <v>5</v>
      </c>
      <c r="AD8" s="5">
        <v>1</v>
      </c>
      <c r="AE8" s="5">
        <v>1</v>
      </c>
      <c r="AF8" s="5">
        <v>1</v>
      </c>
      <c r="AG8" s="5">
        <v>1</v>
      </c>
      <c r="AH8" s="5">
        <v>1</v>
      </c>
      <c r="AI8" s="5">
        <v>1</v>
      </c>
      <c r="AJ8" s="5">
        <v>1</v>
      </c>
      <c r="AK8" s="5">
        <v>1</v>
      </c>
      <c r="AL8" s="5">
        <v>1</v>
      </c>
      <c r="AM8" s="5">
        <v>155</v>
      </c>
      <c r="AN8" s="5">
        <v>1</v>
      </c>
      <c r="AO8" s="5">
        <v>1</v>
      </c>
      <c r="AP8" s="5">
        <v>4</v>
      </c>
      <c r="AQ8" s="5">
        <v>1</v>
      </c>
      <c r="AR8" s="5">
        <v>1</v>
      </c>
      <c r="AS8" s="5">
        <v>2</v>
      </c>
      <c r="AT8" s="5">
        <v>1</v>
      </c>
      <c r="AU8" s="5">
        <v>1</v>
      </c>
      <c r="AV8" s="5">
        <v>1</v>
      </c>
      <c r="AW8" s="32">
        <f>SUM(B8:AV8)</f>
        <v>300</v>
      </c>
    </row>
    <row r="9" spans="1:49" s="8" customFormat="1" ht="131.25" x14ac:dyDescent="0.3">
      <c r="A9" s="9" t="s">
        <v>20</v>
      </c>
      <c r="B9" s="19">
        <f>B8/AW8*100%</f>
        <v>3.3333333333333335E-3</v>
      </c>
      <c r="C9" s="19">
        <f>C8/AW8*100%</f>
        <v>6.6666666666666671E-3</v>
      </c>
      <c r="D9" s="19">
        <f>D8/AW8*100%</f>
        <v>3.3333333333333335E-3</v>
      </c>
      <c r="E9" s="19">
        <f>E8/AW8*100%</f>
        <v>3.3333333333333335E-3</v>
      </c>
      <c r="F9" s="19">
        <f>F8/AW8*100%</f>
        <v>0.04</v>
      </c>
      <c r="G9" s="19">
        <f>G8/AW8*100%</f>
        <v>0.14333333333333334</v>
      </c>
      <c r="H9" s="19">
        <f>H8/AW8*100%</f>
        <v>1.3333333333333334E-2</v>
      </c>
      <c r="I9" s="19">
        <f>I8/AW8*100%</f>
        <v>3.3333333333333335E-3</v>
      </c>
      <c r="J9" s="19">
        <f>J8/AW8*100%</f>
        <v>3.3333333333333335E-3</v>
      </c>
      <c r="K9" s="19">
        <f>K8/AW8*100%</f>
        <v>3.3333333333333335E-3</v>
      </c>
      <c r="L9" s="19">
        <f>L8/AW8*100%</f>
        <v>3.3333333333333335E-3</v>
      </c>
      <c r="M9" s="19">
        <f>M8/AW8*100%</f>
        <v>3.3333333333333335E-3</v>
      </c>
      <c r="N9" s="19">
        <f>N8/AW8*100%</f>
        <v>3.3333333333333335E-3</v>
      </c>
      <c r="O9" s="19">
        <f>O8/AW8*100%</f>
        <v>3.3333333333333335E-3</v>
      </c>
      <c r="P9" s="19">
        <f>(P8/AW8)*100%</f>
        <v>3.3333333333333335E-3</v>
      </c>
      <c r="Q9" s="19">
        <f>(Q8/AW8)*100%</f>
        <v>3.3333333333333335E-3</v>
      </c>
      <c r="R9" s="19">
        <f>R8/AW8*100%</f>
        <v>3.3333333333333333E-2</v>
      </c>
      <c r="S9" s="19">
        <f>S8/AW8*100%</f>
        <v>6.6666666666666671E-3</v>
      </c>
      <c r="T9" s="19">
        <f>(T8/AW8)*100%</f>
        <v>6.6666666666666671E-3</v>
      </c>
      <c r="U9" s="19">
        <f>(U8/AW8)*100%</f>
        <v>3.3333333333333335E-3</v>
      </c>
      <c r="V9" s="19">
        <f>V8/AW8*100%</f>
        <v>0.06</v>
      </c>
      <c r="W9" s="19">
        <f>(W8/AW8)*100%</f>
        <v>3.3333333333333335E-3</v>
      </c>
      <c r="X9" s="19">
        <f>(X8/AW8)*100%</f>
        <v>6.6666666666666671E-3</v>
      </c>
      <c r="Y9" s="19">
        <f>(Y8/AW8)*100%</f>
        <v>3.3333333333333335E-3</v>
      </c>
      <c r="Z9" s="19">
        <f>Z8/AW8*100%</f>
        <v>0.02</v>
      </c>
      <c r="AA9" s="19">
        <f>(AA8/AW8)*100%</f>
        <v>3.3333333333333335E-3</v>
      </c>
      <c r="AB9" s="19">
        <f>(AB8/AW8)*100%</f>
        <v>3.3333333333333335E-3</v>
      </c>
      <c r="AC9" s="19">
        <f>AC8/AW8*100%</f>
        <v>1.6666666666666666E-2</v>
      </c>
      <c r="AD9" s="19">
        <f>AD8/AW8*100%</f>
        <v>3.3333333333333335E-3</v>
      </c>
      <c r="AE9" s="19">
        <f>(AE8/AW8)*100%</f>
        <v>3.3333333333333335E-3</v>
      </c>
      <c r="AF9" s="19">
        <f>(AF8/AW8)*100%</f>
        <v>3.3333333333333335E-3</v>
      </c>
      <c r="AG9" s="19">
        <f>AG8/AW8*100%</f>
        <v>3.3333333333333335E-3</v>
      </c>
      <c r="AH9" s="19">
        <f>AH8/AW8*100%</f>
        <v>3.3333333333333335E-3</v>
      </c>
      <c r="AI9" s="19">
        <f>AI8/AW8*100%</f>
        <v>3.3333333333333335E-3</v>
      </c>
      <c r="AJ9" s="19">
        <f>AJ8/AW8*100%</f>
        <v>3.3333333333333335E-3</v>
      </c>
      <c r="AK9" s="19">
        <f>AK8/AW8*100%</f>
        <v>3.3333333333333335E-3</v>
      </c>
      <c r="AL9" s="19">
        <f>AL8/AW8*100%</f>
        <v>3.3333333333333335E-3</v>
      </c>
      <c r="AM9" s="19">
        <f>AM8/AW8*100%</f>
        <v>0.51666666666666672</v>
      </c>
      <c r="AN9" s="19">
        <f>AN8/AW8*100%</f>
        <v>3.3333333333333335E-3</v>
      </c>
      <c r="AO9" s="19">
        <f>AO8/AW8*100%</f>
        <v>3.3333333333333335E-3</v>
      </c>
      <c r="AP9" s="19">
        <f>AP8/AW8*100%</f>
        <v>1.3333333333333334E-2</v>
      </c>
      <c r="AQ9" s="19">
        <f>(AQ8/AW8)*100%</f>
        <v>3.3333333333333335E-3</v>
      </c>
      <c r="AR9" s="19">
        <f>(AR8/AW8)*100%</f>
        <v>3.3333333333333335E-3</v>
      </c>
      <c r="AS9" s="19">
        <f>(AS8/AW8)*100%</f>
        <v>6.6666666666666671E-3</v>
      </c>
      <c r="AT9" s="19">
        <f>(AT8/AW8)*100%</f>
        <v>3.3333333333333335E-3</v>
      </c>
      <c r="AU9" s="19">
        <f>(AU8/AW8)*100%</f>
        <v>3.3333333333333335E-3</v>
      </c>
      <c r="AV9" s="19">
        <f>(AV8/AW8)*100%</f>
        <v>3.3333333333333335E-3</v>
      </c>
      <c r="AW9" s="19">
        <f>SUM(B9:AV9)</f>
        <v>1.0000000000000002</v>
      </c>
    </row>
  </sheetData>
  <mergeCells count="7">
    <mergeCell ref="C1:AM1"/>
    <mergeCell ref="AW4:AW6"/>
    <mergeCell ref="C4:AM4"/>
    <mergeCell ref="C6:N6"/>
    <mergeCell ref="Q5:AM5"/>
    <mergeCell ref="B5:N5"/>
    <mergeCell ref="AS5:A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ТарасоваЕ_А</cp:lastModifiedBy>
  <dcterms:created xsi:type="dcterms:W3CDTF">2019-08-12T15:56:07Z</dcterms:created>
  <dcterms:modified xsi:type="dcterms:W3CDTF">2025-01-01T10:06:56Z</dcterms:modified>
</cp:coreProperties>
</file>